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N22" i="2" l="1"/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6" i="2"/>
  <c r="Y6" i="2" l="1"/>
  <c r="Y22" i="2" s="1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AA8" i="2"/>
  <c r="AB8" i="2" s="1"/>
  <c r="AA12" i="2"/>
  <c r="AB12" i="2" s="1"/>
  <c r="AA14" i="2"/>
  <c r="AB14" i="2" s="1"/>
  <c r="AA16" i="2"/>
  <c r="AB16" i="2" s="1"/>
  <c r="AA18" i="2"/>
  <c r="AB18" i="2" s="1"/>
  <c r="AA20" i="2"/>
  <c r="AB20" i="2" s="1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<sst xmlns="http://schemas.openxmlformats.org/spreadsheetml/2006/main" count="88" uniqueCount="64">
  <si>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</si>
  <si>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</si>
  <si>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</si>
  <si>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</si>
  <si>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</si>
  <si>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</si>
  <si>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</si>
  <si>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</si>
  <si>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</si>
  <si>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</si>
  <si>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</si>
  <si>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</si>
  <si>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</si>
  <si>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</si>
  <si>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</si>
  <si>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</si>
  <si>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</si>
  <si>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</si>
  <si>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</si>
  <si>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</si>
  <si>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</si>
  <si>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</si>
  <si>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</si>
  <si>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</si>
  <si>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</si>
  <si>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</si>
  <si>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</si>
  <si>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</si>
  <si>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</si>
  <si>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</si>
  <si>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</si>
  <si>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</si>
  <si>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</si>
  <si>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</si>
  <si>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</si>
  <si>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</si>
  <si>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</si>
  <si>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</si>
  <si>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</si>
  <si>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</si>
  <si>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</si>
  <si>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</si>
  <si>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</si>
  <si>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</si>
  <si>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</si>
  <si>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</si>
  <si>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</si>
  <si>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</si>
  <si>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</si>
  <si>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</si>
  <si>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</si>
  <si>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</si>
  <si>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</si>
  <si>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</si>
  <si>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</si>
  <si>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</si>
  <si>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</si>
  <si>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 xml:space="preserve"> Οικονομική</t>
  </si>
  <si>
    <t>P</t>
  </si>
  <si>
    <t>Μάρτης' 22</t>
  </si>
  <si>
    <t>Απρίλης' 22</t>
  </si>
  <si>
    <t>Μάης' 22</t>
  </si>
  <si>
    <t>ΠΙΝΑΚΑΣ 12 : Εγγεγραμμένη Ανεργία κατά Οικονομική Δραστηριότητα και Επαρχία τον Απρίλιο και Μάιο του 2022</t>
  </si>
  <si>
    <t>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</si>
</sst>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1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17" fontId="6" fillId="0" borderId="1" xfId="0" applyNumberFormat="1" applyFont="1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9" fontId="2" fillId="0" borderId="0" xfId="0" applyNumberFormat="1" applyFont="1"/>
    <xf numFmtId="9" fontId="0" fillId="0" borderId="0" xfId="0" applyNumberFormat="1"/>
    <xf numFmtId="3" fontId="0" fillId="0" borderId="0" xfId="0" applyNumberFormat="1"/>
    <xf numFmtId="3" fontId="2" fillId="0" borderId="0" xfId="0" applyNumberFormat="1" applyFont="1"/>
    <xf numFmtId="0" fontId="0" fillId="0" borderId="1" xfId="0" applyBorder="1"/>
    <xf numFmtId="0" fontId="2" fillId="0" borderId="1" xfId="0" applyFont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8"/>
  <sheetViews>
    <sheetView tabSelected="1" zoomScale="85" zoomScaleNormal="85" workbookViewId="0">
      <selection activeCell="E30" sqref="E30"/>
    </sheetView>
  </sheetViews>
  <sheetFormatPr defaultRowHeight="12.75" x14ac:dyDescent="0.2"/>
  <cols>
    <col min="1" max="1" width="0.7109375" customWidth="1"/>
    <col min="2" max="3" width="2.85546875" customWidth="1"/>
    <col min="4" max="4" width="19.85546875" customWidth="1"/>
    <col min="5" max="5" width="10.28515625" customWidth="1"/>
    <col min="6" max="6" width="10.42578125" customWidth="1"/>
    <col min="7" max="7" width="6" style="2" customWidth="1"/>
    <col min="8" max="8" width="5.85546875" style="2" customWidth="1"/>
    <col min="9" max="9" width="10.5703125" customWidth="1"/>
    <col min="10" max="10" width="10.42578125" customWidth="1"/>
    <col min="11" max="11" width="5.85546875" style="2" customWidth="1"/>
    <col min="12" max="12" width="6.28515625" style="2" customWidth="1"/>
    <col min="13" max="13" width="10.7109375" style="2" customWidth="1"/>
    <col min="14" max="14" width="10.28515625" style="2" customWidth="1"/>
    <col min="15" max="15" width="6" style="2" customWidth="1"/>
    <col min="16" max="16" width="7.42578125" style="2" customWidth="1"/>
    <col min="17" max="17" width="10.5703125" customWidth="1"/>
    <col min="18" max="18" width="10.28515625" customWidth="1"/>
    <col min="19" max="20" width="7.140625" style="2" customWidth="1"/>
    <col min="21" max="21" width="10.5703125" customWidth="1"/>
    <col min="22" max="22" width="10" customWidth="1"/>
    <col min="23" max="23" width="6" customWidth="1"/>
    <col min="24" max="24" width="7" customWidth="1"/>
    <col min="25" max="25" width="10" customWidth="1"/>
    <col min="26" max="26" width="10.42578125" customWidth="1"/>
    <col min="27" max="27" width="7.5703125" customWidth="1"/>
    <col min="28" max="28" width="6.42578125" customWidth="1"/>
  </cols>
  <sheetData>
    <row r="1" spans="2:29" x14ac:dyDescent="0.2">
      <c r="B1" s="58" t="s">
        <v>62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6"/>
      <c r="AB1" s="6"/>
    </row>
    <row r="2" spans="2:29" s="3" customFormat="1" ht="16.5" customHeight="1" thickBot="1" x14ac:dyDescent="0.25">
      <c r="B2" s="15"/>
      <c r="C2" s="15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">
      <c r="B3" s="31"/>
      <c r="C3" s="32"/>
      <c r="D3" s="32" t="s">
        <v>57</v>
      </c>
      <c r="E3" s="54" t="s">
        <v>5</v>
      </c>
      <c r="F3" s="55"/>
      <c r="G3" s="55"/>
      <c r="H3" s="56"/>
      <c r="I3" s="54" t="s">
        <v>37</v>
      </c>
      <c r="J3" s="55"/>
      <c r="K3" s="55"/>
      <c r="L3" s="56"/>
      <c r="M3" s="54" t="s">
        <v>38</v>
      </c>
      <c r="N3" s="55"/>
      <c r="O3" s="55"/>
      <c r="P3" s="56"/>
      <c r="Q3" s="54" t="s">
        <v>2</v>
      </c>
      <c r="R3" s="55"/>
      <c r="S3" s="55"/>
      <c r="T3" s="56"/>
      <c r="U3" s="54" t="s">
        <v>6</v>
      </c>
      <c r="V3" s="55"/>
      <c r="W3" s="55"/>
      <c r="X3" s="56"/>
      <c r="Y3" s="54" t="s">
        <v>4</v>
      </c>
      <c r="Z3" s="55"/>
      <c r="AA3" s="55"/>
      <c r="AB3" s="57"/>
    </row>
    <row r="4" spans="2:29" s="3" customFormat="1" ht="16.5" customHeight="1" x14ac:dyDescent="0.2">
      <c r="B4" s="33"/>
      <c r="C4" s="23"/>
      <c r="D4" s="20" t="s">
        <v>3</v>
      </c>
      <c r="E4" s="28" t="s">
        <v>60</v>
      </c>
      <c r="F4" s="28" t="s">
        <v>61</v>
      </c>
      <c r="G4" s="59" t="s">
        <v>1</v>
      </c>
      <c r="H4" s="59"/>
      <c r="I4" s="28" t="s">
        <v>60</v>
      </c>
      <c r="J4" s="28" t="s">
        <v>61</v>
      </c>
      <c r="K4" s="59" t="s">
        <v>1</v>
      </c>
      <c r="L4" s="59"/>
      <c r="M4" s="28" t="s">
        <v>60</v>
      </c>
      <c r="N4" s="28" t="s">
        <v>61</v>
      </c>
      <c r="O4" s="59" t="s">
        <v>1</v>
      </c>
      <c r="P4" s="59"/>
      <c r="Q4" s="28" t="s">
        <v>60</v>
      </c>
      <c r="R4" s="28" t="s">
        <v>61</v>
      </c>
      <c r="S4" s="59" t="s">
        <v>1</v>
      </c>
      <c r="T4" s="59"/>
      <c r="U4" s="28" t="s">
        <v>60</v>
      </c>
      <c r="V4" s="28" t="s">
        <v>61</v>
      </c>
      <c r="W4" s="59" t="s">
        <v>1</v>
      </c>
      <c r="X4" s="59"/>
      <c r="Y4" s="28" t="s">
        <v>59</v>
      </c>
      <c r="Z4" s="28" t="s">
        <v>61</v>
      </c>
      <c r="AA4" s="59" t="s">
        <v>1</v>
      </c>
      <c r="AB4" s="60"/>
      <c r="AC4" s="24"/>
    </row>
    <row r="5" spans="2:29" s="3" customFormat="1" ht="16.5" customHeight="1" x14ac:dyDescent="0.25">
      <c r="B5" s="34" t="s">
        <v>42</v>
      </c>
      <c r="C5" s="29" t="s">
        <v>43</v>
      </c>
      <c r="D5" s="23"/>
      <c r="E5" s="23"/>
      <c r="F5" s="23"/>
      <c r="G5" s="45" t="s">
        <v>40</v>
      </c>
      <c r="H5" s="45" t="s">
        <v>8</v>
      </c>
      <c r="I5" s="23"/>
      <c r="J5" s="23"/>
      <c r="K5" s="45" t="s">
        <v>40</v>
      </c>
      <c r="L5" s="45" t="s">
        <v>8</v>
      </c>
      <c r="M5" s="17"/>
      <c r="N5" s="17"/>
      <c r="O5" s="45" t="s">
        <v>40</v>
      </c>
      <c r="P5" s="45" t="s">
        <v>8</v>
      </c>
      <c r="Q5" s="23"/>
      <c r="R5" s="23"/>
      <c r="S5" s="45" t="s">
        <v>40</v>
      </c>
      <c r="T5" s="45" t="s">
        <v>8</v>
      </c>
      <c r="U5" s="23"/>
      <c r="V5" s="23"/>
      <c r="W5" s="45" t="s">
        <v>40</v>
      </c>
      <c r="X5" s="45" t="s">
        <v>8</v>
      </c>
      <c r="Y5" s="23"/>
      <c r="Z5" s="23"/>
      <c r="AA5" s="45" t="s">
        <v>40</v>
      </c>
      <c r="AB5" s="46" t="s">
        <v>8</v>
      </c>
    </row>
    <row r="6" spans="2:29" s="3" customFormat="1" ht="16.5" customHeight="1" x14ac:dyDescent="0.25">
      <c r="B6" s="35" t="s">
        <v>23</v>
      </c>
      <c r="C6" s="30" t="s">
        <v>44</v>
      </c>
      <c r="D6" s="20" t="s">
        <v>9</v>
      </c>
      <c r="E6" s="52">
        <v>15</v>
      </c>
      <c r="F6" s="17">
        <v>18</v>
      </c>
      <c r="G6" s="11">
        <f>F6-E6</f>
        <v>3</v>
      </c>
      <c r="H6" s="19">
        <f>G6/E6</f>
        <v>0.2</v>
      </c>
      <c r="I6" s="52">
        <v>13</v>
      </c>
      <c r="J6" s="17">
        <v>15</v>
      </c>
      <c r="K6" s="11">
        <f>J6-I6</f>
        <v>2</v>
      </c>
      <c r="L6" s="19">
        <f>K6/I6</f>
        <v>0.15384615384615385</v>
      </c>
      <c r="M6" s="53">
        <v>7</v>
      </c>
      <c r="N6" s="17">
        <v>5</v>
      </c>
      <c r="O6" s="11">
        <f>N6-M6</f>
        <v>-2</v>
      </c>
      <c r="P6" s="19">
        <f>O6/M6</f>
        <v>-0.2857142857142857</v>
      </c>
      <c r="Q6" s="52">
        <v>26</v>
      </c>
      <c r="R6" s="17">
        <v>24</v>
      </c>
      <c r="S6" s="11">
        <f>R6-Q6</f>
        <v>-2</v>
      </c>
      <c r="T6" s="19">
        <f>S6/Q6</f>
        <v>-7.6923076923076927E-2</v>
      </c>
      <c r="U6" s="52">
        <v>9</v>
      </c>
      <c r="V6" s="17">
        <v>11</v>
      </c>
      <c r="W6" s="11">
        <f>V6-U6</f>
        <v>2</v>
      </c>
      <c r="X6" s="19">
        <f>W6/U6</f>
        <v>0.22222222222222221</v>
      </c>
      <c r="Y6" s="17">
        <f>E6+I6+M6+Q6+U6</f>
        <v>70</v>
      </c>
      <c r="Z6" s="17">
        <f>F6+J6+N6+R6+V6</f>
        <v>73</v>
      </c>
      <c r="AA6" s="11">
        <f>Z6-Y6</f>
        <v>3</v>
      </c>
      <c r="AB6" s="18">
        <f>AA6/Y6</f>
        <v>4.2857142857142858E-2</v>
      </c>
      <c r="AC6" s="24"/>
    </row>
    <row r="7" spans="2:29" s="3" customFormat="1" ht="16.5" customHeight="1" x14ac:dyDescent="0.25">
      <c r="B7" s="35" t="s">
        <v>24</v>
      </c>
      <c r="C7" s="30" t="s">
        <v>45</v>
      </c>
      <c r="D7" s="20" t="s">
        <v>10</v>
      </c>
      <c r="E7" s="52">
        <v>7</v>
      </c>
      <c r="F7" s="17">
        <v>6</v>
      </c>
      <c r="G7" s="11">
        <f t="shared" ref="G7:G22" si="0">F7-E7</f>
        <v>-1</v>
      </c>
      <c r="H7" s="19">
        <f t="shared" ref="H7:H22" si="1">G7/E7</f>
        <v>-0.14285714285714285</v>
      </c>
      <c r="I7" s="52">
        <v>4</v>
      </c>
      <c r="J7" s="17">
        <v>2</v>
      </c>
      <c r="K7" s="11">
        <f t="shared" ref="K7:K21" si="2">J7-I7</f>
        <v>-2</v>
      </c>
      <c r="L7" s="19">
        <f t="shared" ref="L7:L21" si="3">K7/I7</f>
        <v>-0.5</v>
      </c>
      <c r="M7" s="53"/>
      <c r="N7" s="17"/>
      <c r="O7" s="11">
        <f t="shared" ref="O7:O21" si="4">N7-M7</f>
        <v>0</v>
      </c>
      <c r="P7" s="19" t="e">
        <f t="shared" ref="P7:P21" si="5">O7/M7</f>
        <v>#DIV/0!</v>
      </c>
      <c r="Q7" s="52">
        <v>2</v>
      </c>
      <c r="R7" s="17">
        <v>3</v>
      </c>
      <c r="S7" s="11">
        <f t="shared" ref="S7:S21" si="6">R7-Q7</f>
        <v>1</v>
      </c>
      <c r="T7" s="19">
        <f t="shared" ref="T7:T21" si="7">S7/Q7</f>
        <v>0.5</v>
      </c>
      <c r="U7" s="52"/>
      <c r="V7" s="17"/>
      <c r="W7" s="11">
        <f t="shared" ref="W7:W22" si="8">V7-U7</f>
        <v>0</v>
      </c>
      <c r="X7" s="19" t="e">
        <f t="shared" ref="X7:X21" si="9">W7/U7</f>
        <v>#DIV/0!</v>
      </c>
      <c r="Y7" s="17">
        <f t="shared" ref="Y7:Y21" si="10">E7+I7+M7+Q7+U7</f>
        <v>13</v>
      </c>
      <c r="Z7" s="17">
        <f t="shared" ref="Z7:Z21" si="11">F7+J7+N7+R7+V7</f>
        <v>11</v>
      </c>
      <c r="AA7" s="11">
        <f t="shared" ref="AA7:AA21" si="12">Z7-Y7</f>
        <v>-2</v>
      </c>
      <c r="AB7" s="18">
        <f t="shared" ref="AB7:AB21" si="13">AA7/Y7</f>
        <v>-0.15384615384615385</v>
      </c>
      <c r="AC7" s="24"/>
    </row>
    <row r="8" spans="2:29" s="9" customFormat="1" ht="16.5" customHeight="1" x14ac:dyDescent="0.25">
      <c r="B8" s="35" t="s">
        <v>25</v>
      </c>
      <c r="C8" s="30" t="s">
        <v>46</v>
      </c>
      <c r="D8" s="21" t="s">
        <v>11</v>
      </c>
      <c r="E8" s="52">
        <v>276</v>
      </c>
      <c r="F8" s="17">
        <v>273</v>
      </c>
      <c r="G8" s="11">
        <f t="shared" si="0"/>
        <v>-3</v>
      </c>
      <c r="H8" s="19">
        <f t="shared" si="1"/>
        <v>-1.0869565217391304E-2</v>
      </c>
      <c r="I8" s="52">
        <v>144</v>
      </c>
      <c r="J8" s="17">
        <v>145</v>
      </c>
      <c r="K8" s="11">
        <f t="shared" si="2"/>
        <v>1</v>
      </c>
      <c r="L8" s="19">
        <f t="shared" si="3"/>
        <v>6.9444444444444441E-3</v>
      </c>
      <c r="M8" s="53">
        <v>41</v>
      </c>
      <c r="N8" s="17">
        <v>27</v>
      </c>
      <c r="O8" s="11">
        <f t="shared" si="4"/>
        <v>-14</v>
      </c>
      <c r="P8" s="19">
        <f t="shared" si="5"/>
        <v>-0.34146341463414637</v>
      </c>
      <c r="Q8" s="52">
        <v>252</v>
      </c>
      <c r="R8" s="17">
        <v>243</v>
      </c>
      <c r="S8" s="11">
        <f t="shared" si="6"/>
        <v>-9</v>
      </c>
      <c r="T8" s="19">
        <f t="shared" si="7"/>
        <v>-3.5714285714285712E-2</v>
      </c>
      <c r="U8" s="52">
        <v>48</v>
      </c>
      <c r="V8" s="17">
        <v>46</v>
      </c>
      <c r="W8" s="11">
        <f t="shared" si="8"/>
        <v>-2</v>
      </c>
      <c r="X8" s="19">
        <f t="shared" si="9"/>
        <v>-4.1666666666666664E-2</v>
      </c>
      <c r="Y8" s="17">
        <f t="shared" si="10"/>
        <v>761</v>
      </c>
      <c r="Z8" s="17">
        <f t="shared" si="11"/>
        <v>734</v>
      </c>
      <c r="AA8" s="11">
        <f t="shared" si="12"/>
        <v>-27</v>
      </c>
      <c r="AB8" s="18">
        <f t="shared" si="13"/>
        <v>-3.5479632063074903E-2</v>
      </c>
      <c r="AC8" s="25"/>
    </row>
    <row r="9" spans="2:29" s="3" customFormat="1" ht="16.5" customHeight="1" x14ac:dyDescent="0.25">
      <c r="B9" s="35" t="s">
        <v>26</v>
      </c>
      <c r="C9" s="30" t="s">
        <v>47</v>
      </c>
      <c r="D9" s="21" t="s">
        <v>12</v>
      </c>
      <c r="E9" s="52">
        <v>3</v>
      </c>
      <c r="F9" s="17">
        <v>2</v>
      </c>
      <c r="G9" s="11">
        <f t="shared" si="0"/>
        <v>-1</v>
      </c>
      <c r="H9" s="19">
        <f t="shared" si="1"/>
        <v>-0.33333333333333331</v>
      </c>
      <c r="I9" s="52">
        <v>3</v>
      </c>
      <c r="J9" s="17">
        <v>2</v>
      </c>
      <c r="K9" s="11">
        <f t="shared" si="2"/>
        <v>-1</v>
      </c>
      <c r="L9" s="19">
        <f t="shared" si="3"/>
        <v>-0.33333333333333331</v>
      </c>
      <c r="M9" s="53"/>
      <c r="N9" s="17"/>
      <c r="O9" s="11">
        <f t="shared" si="4"/>
        <v>0</v>
      </c>
      <c r="P9" s="19" t="e">
        <f t="shared" si="5"/>
        <v>#DIV/0!</v>
      </c>
      <c r="Q9" s="52"/>
      <c r="R9" s="17"/>
      <c r="S9" s="11">
        <f t="shared" si="6"/>
        <v>0</v>
      </c>
      <c r="T9" s="19" t="e">
        <f t="shared" si="7"/>
        <v>#DIV/0!</v>
      </c>
      <c r="U9" s="52"/>
      <c r="V9" s="17">
        <v>1</v>
      </c>
      <c r="W9" s="11">
        <f t="shared" si="8"/>
        <v>1</v>
      </c>
      <c r="X9" s="19" t="e">
        <f t="shared" si="9"/>
        <v>#DIV/0!</v>
      </c>
      <c r="Y9" s="17">
        <f t="shared" si="10"/>
        <v>6</v>
      </c>
      <c r="Z9" s="17">
        <f t="shared" si="11"/>
        <v>5</v>
      </c>
      <c r="AA9" s="11">
        <f t="shared" si="12"/>
        <v>-1</v>
      </c>
      <c r="AB9" s="18">
        <f t="shared" si="13"/>
        <v>-0.16666666666666666</v>
      </c>
      <c r="AC9" s="24"/>
    </row>
    <row r="10" spans="2:29" s="3" customFormat="1" ht="16.5" customHeight="1" x14ac:dyDescent="0.25">
      <c r="B10" s="35" t="s">
        <v>27</v>
      </c>
      <c r="C10" s="30" t="s">
        <v>48</v>
      </c>
      <c r="D10" s="22" t="s">
        <v>13</v>
      </c>
      <c r="E10" s="52">
        <v>11</v>
      </c>
      <c r="F10" s="17">
        <v>11</v>
      </c>
      <c r="G10" s="11">
        <f t="shared" si="0"/>
        <v>0</v>
      </c>
      <c r="H10" s="19">
        <f t="shared" si="1"/>
        <v>0</v>
      </c>
      <c r="I10" s="52">
        <v>9</v>
      </c>
      <c r="J10" s="17">
        <v>5</v>
      </c>
      <c r="K10" s="11">
        <f t="shared" si="2"/>
        <v>-4</v>
      </c>
      <c r="L10" s="19">
        <f t="shared" si="3"/>
        <v>-0.44444444444444442</v>
      </c>
      <c r="M10" s="53"/>
      <c r="N10" s="17"/>
      <c r="O10" s="11">
        <f t="shared" si="4"/>
        <v>0</v>
      </c>
      <c r="P10" s="19" t="e">
        <f t="shared" si="5"/>
        <v>#DIV/0!</v>
      </c>
      <c r="Q10" s="52">
        <v>12</v>
      </c>
      <c r="R10" s="17">
        <v>14</v>
      </c>
      <c r="S10" s="11">
        <f t="shared" si="6"/>
        <v>2</v>
      </c>
      <c r="T10" s="19">
        <f t="shared" si="7"/>
        <v>0.16666666666666666</v>
      </c>
      <c r="U10" s="52">
        <v>4</v>
      </c>
      <c r="V10" s="17">
        <v>4</v>
      </c>
      <c r="W10" s="11">
        <f t="shared" si="8"/>
        <v>0</v>
      </c>
      <c r="X10" s="19">
        <f t="shared" si="9"/>
        <v>0</v>
      </c>
      <c r="Y10" s="17">
        <f t="shared" si="10"/>
        <v>36</v>
      </c>
      <c r="Z10" s="17">
        <f t="shared" si="11"/>
        <v>34</v>
      </c>
      <c r="AA10" s="11">
        <f t="shared" si="12"/>
        <v>-2</v>
      </c>
      <c r="AB10" s="18">
        <f t="shared" si="13"/>
        <v>-5.5555555555555552E-2</v>
      </c>
      <c r="AC10" s="24"/>
    </row>
    <row r="11" spans="2:29" s="3" customFormat="1" ht="16.5" customHeight="1" x14ac:dyDescent="0.25">
      <c r="B11" s="35" t="s">
        <v>28</v>
      </c>
      <c r="C11" s="30" t="s">
        <v>49</v>
      </c>
      <c r="D11" s="22" t="s">
        <v>14</v>
      </c>
      <c r="E11" s="52">
        <v>266</v>
      </c>
      <c r="F11" s="17">
        <v>268</v>
      </c>
      <c r="G11" s="11">
        <f t="shared" si="0"/>
        <v>2</v>
      </c>
      <c r="H11" s="19">
        <f t="shared" si="1"/>
        <v>7.5187969924812026E-3</v>
      </c>
      <c r="I11" s="52">
        <v>122</v>
      </c>
      <c r="J11" s="17">
        <v>126</v>
      </c>
      <c r="K11" s="11">
        <f t="shared" si="2"/>
        <v>4</v>
      </c>
      <c r="L11" s="19">
        <f t="shared" si="3"/>
        <v>3.2786885245901641E-2</v>
      </c>
      <c r="M11" s="53">
        <v>71</v>
      </c>
      <c r="N11" s="17">
        <v>66</v>
      </c>
      <c r="O11" s="11">
        <f t="shared" si="4"/>
        <v>-5</v>
      </c>
      <c r="P11" s="19">
        <f t="shared" si="5"/>
        <v>-7.0422535211267609E-2</v>
      </c>
      <c r="Q11" s="52">
        <v>352</v>
      </c>
      <c r="R11" s="17">
        <v>355</v>
      </c>
      <c r="S11" s="11">
        <f t="shared" si="6"/>
        <v>3</v>
      </c>
      <c r="T11" s="19">
        <f t="shared" si="7"/>
        <v>8.5227272727272721E-3</v>
      </c>
      <c r="U11" s="52">
        <v>172</v>
      </c>
      <c r="V11" s="17">
        <v>162</v>
      </c>
      <c r="W11" s="11">
        <f t="shared" si="8"/>
        <v>-10</v>
      </c>
      <c r="X11" s="19">
        <f t="shared" si="9"/>
        <v>-5.8139534883720929E-2</v>
      </c>
      <c r="Y11" s="17">
        <f t="shared" si="10"/>
        <v>983</v>
      </c>
      <c r="Z11" s="17">
        <f t="shared" si="11"/>
        <v>977</v>
      </c>
      <c r="AA11" s="11">
        <f t="shared" si="12"/>
        <v>-6</v>
      </c>
      <c r="AB11" s="18">
        <f t="shared" si="13"/>
        <v>-6.1037639877924718E-3</v>
      </c>
      <c r="AC11" s="24"/>
    </row>
    <row r="12" spans="2:29" s="3" customFormat="1" ht="16.5" customHeight="1" x14ac:dyDescent="0.25">
      <c r="B12" s="35" t="s">
        <v>29</v>
      </c>
      <c r="C12" s="30" t="s">
        <v>50</v>
      </c>
      <c r="D12" s="21" t="s">
        <v>15</v>
      </c>
      <c r="E12" s="52">
        <v>760</v>
      </c>
      <c r="F12" s="17">
        <v>729</v>
      </c>
      <c r="G12" s="11">
        <f t="shared" si="0"/>
        <v>-31</v>
      </c>
      <c r="H12" s="19">
        <f t="shared" si="1"/>
        <v>-4.0789473684210528E-2</v>
      </c>
      <c r="I12" s="52">
        <v>353</v>
      </c>
      <c r="J12" s="17">
        <v>327</v>
      </c>
      <c r="K12" s="11">
        <f t="shared" si="2"/>
        <v>-26</v>
      </c>
      <c r="L12" s="19">
        <f t="shared" si="3"/>
        <v>-7.3654390934844188E-2</v>
      </c>
      <c r="M12" s="53">
        <v>170</v>
      </c>
      <c r="N12" s="17">
        <v>91</v>
      </c>
      <c r="O12" s="11">
        <f t="shared" si="4"/>
        <v>-79</v>
      </c>
      <c r="P12" s="19">
        <f t="shared" si="5"/>
        <v>-0.46470588235294119</v>
      </c>
      <c r="Q12" s="52">
        <v>584</v>
      </c>
      <c r="R12" s="17">
        <v>606</v>
      </c>
      <c r="S12" s="11">
        <f t="shared" si="6"/>
        <v>22</v>
      </c>
      <c r="T12" s="19">
        <f t="shared" si="7"/>
        <v>3.7671232876712327E-2</v>
      </c>
      <c r="U12" s="52">
        <v>212</v>
      </c>
      <c r="V12" s="17">
        <v>197</v>
      </c>
      <c r="W12" s="11">
        <f t="shared" si="8"/>
        <v>-15</v>
      </c>
      <c r="X12" s="19">
        <f t="shared" si="9"/>
        <v>-7.0754716981132074E-2</v>
      </c>
      <c r="Y12" s="17">
        <f t="shared" si="10"/>
        <v>2079</v>
      </c>
      <c r="Z12" s="17">
        <f t="shared" si="11"/>
        <v>1950</v>
      </c>
      <c r="AA12" s="11">
        <f t="shared" si="12"/>
        <v>-129</v>
      </c>
      <c r="AB12" s="18">
        <f t="shared" si="13"/>
        <v>-6.2049062049062048E-2</v>
      </c>
      <c r="AC12" s="24"/>
    </row>
    <row r="13" spans="2:29" s="3" customFormat="1" ht="16.5" customHeight="1" x14ac:dyDescent="0.25">
      <c r="B13" s="35" t="s">
        <v>30</v>
      </c>
      <c r="C13" s="30" t="s">
        <v>51</v>
      </c>
      <c r="D13" s="21" t="s">
        <v>16</v>
      </c>
      <c r="E13" s="52">
        <v>102</v>
      </c>
      <c r="F13" s="17">
        <v>112</v>
      </c>
      <c r="G13" s="11">
        <f t="shared" si="0"/>
        <v>10</v>
      </c>
      <c r="H13" s="19">
        <f t="shared" si="1"/>
        <v>9.8039215686274508E-2</v>
      </c>
      <c r="I13" s="52">
        <v>127</v>
      </c>
      <c r="J13" s="17">
        <v>97</v>
      </c>
      <c r="K13" s="11">
        <f t="shared" si="2"/>
        <v>-30</v>
      </c>
      <c r="L13" s="19">
        <f t="shared" si="3"/>
        <v>-0.23622047244094488</v>
      </c>
      <c r="M13" s="53">
        <v>58</v>
      </c>
      <c r="N13" s="17">
        <v>10</v>
      </c>
      <c r="O13" s="11">
        <f t="shared" si="4"/>
        <v>-48</v>
      </c>
      <c r="P13" s="19">
        <f t="shared" si="5"/>
        <v>-0.82758620689655171</v>
      </c>
      <c r="Q13" s="52">
        <v>124</v>
      </c>
      <c r="R13" s="17">
        <v>124</v>
      </c>
      <c r="S13" s="11">
        <f t="shared" si="6"/>
        <v>0</v>
      </c>
      <c r="T13" s="19">
        <f t="shared" si="7"/>
        <v>0</v>
      </c>
      <c r="U13" s="52">
        <v>53</v>
      </c>
      <c r="V13" s="17">
        <v>28</v>
      </c>
      <c r="W13" s="11">
        <f t="shared" si="8"/>
        <v>-25</v>
      </c>
      <c r="X13" s="19">
        <f t="shared" si="9"/>
        <v>-0.47169811320754718</v>
      </c>
      <c r="Y13" s="17">
        <f t="shared" si="10"/>
        <v>464</v>
      </c>
      <c r="Z13" s="17">
        <f t="shared" si="11"/>
        <v>371</v>
      </c>
      <c r="AA13" s="11">
        <f t="shared" si="12"/>
        <v>-93</v>
      </c>
      <c r="AB13" s="18">
        <f t="shared" si="13"/>
        <v>-0.20043103448275862</v>
      </c>
      <c r="AC13" s="24"/>
    </row>
    <row r="14" spans="2:29" s="3" customFormat="1" ht="16.5" customHeight="1" x14ac:dyDescent="0.25">
      <c r="B14" s="35" t="s">
        <v>31</v>
      </c>
      <c r="C14" s="30" t="s">
        <v>52</v>
      </c>
      <c r="D14" s="22" t="s">
        <v>17</v>
      </c>
      <c r="E14" s="52">
        <v>340</v>
      </c>
      <c r="F14" s="17">
        <v>320</v>
      </c>
      <c r="G14" s="11">
        <f t="shared" si="0"/>
        <v>-20</v>
      </c>
      <c r="H14" s="19">
        <f t="shared" si="1"/>
        <v>-5.8823529411764705E-2</v>
      </c>
      <c r="I14" s="52">
        <v>365</v>
      </c>
      <c r="J14" s="17">
        <v>278</v>
      </c>
      <c r="K14" s="11">
        <f t="shared" si="2"/>
        <v>-87</v>
      </c>
      <c r="L14" s="19">
        <f t="shared" si="3"/>
        <v>-0.23835616438356164</v>
      </c>
      <c r="M14" s="53">
        <v>789</v>
      </c>
      <c r="N14" s="17">
        <v>254</v>
      </c>
      <c r="O14" s="11">
        <f t="shared" si="4"/>
        <v>-535</v>
      </c>
      <c r="P14" s="19">
        <f t="shared" si="5"/>
        <v>-0.67807351077313049</v>
      </c>
      <c r="Q14" s="52">
        <v>325</v>
      </c>
      <c r="R14" s="17">
        <v>311</v>
      </c>
      <c r="S14" s="11">
        <f t="shared" si="6"/>
        <v>-14</v>
      </c>
      <c r="T14" s="19">
        <f t="shared" si="7"/>
        <v>-4.3076923076923075E-2</v>
      </c>
      <c r="U14" s="52">
        <v>316</v>
      </c>
      <c r="V14" s="17">
        <v>213</v>
      </c>
      <c r="W14" s="11">
        <f t="shared" si="8"/>
        <v>-103</v>
      </c>
      <c r="X14" s="19">
        <f t="shared" si="9"/>
        <v>-0.32594936708860761</v>
      </c>
      <c r="Y14" s="17">
        <f t="shared" si="10"/>
        <v>2135</v>
      </c>
      <c r="Z14" s="17">
        <f t="shared" si="11"/>
        <v>1376</v>
      </c>
      <c r="AA14" s="11">
        <f t="shared" si="12"/>
        <v>-759</v>
      </c>
      <c r="AB14" s="18">
        <f t="shared" si="13"/>
        <v>-0.35550351288056203</v>
      </c>
      <c r="AC14" s="24"/>
    </row>
    <row r="15" spans="2:29" s="3" customFormat="1" ht="16.5" customHeight="1" x14ac:dyDescent="0.25">
      <c r="B15" s="35" t="s">
        <v>32</v>
      </c>
      <c r="C15" s="30" t="s">
        <v>53</v>
      </c>
      <c r="D15" s="22" t="s">
        <v>36</v>
      </c>
      <c r="E15" s="52">
        <v>156</v>
      </c>
      <c r="F15" s="17">
        <v>171</v>
      </c>
      <c r="G15" s="11">
        <f t="shared" si="0"/>
        <v>15</v>
      </c>
      <c r="H15" s="19">
        <f t="shared" si="1"/>
        <v>9.6153846153846159E-2</v>
      </c>
      <c r="I15" s="52">
        <v>41</v>
      </c>
      <c r="J15" s="17">
        <v>48</v>
      </c>
      <c r="K15" s="11">
        <f t="shared" si="2"/>
        <v>7</v>
      </c>
      <c r="L15" s="19">
        <f t="shared" si="3"/>
        <v>0.17073170731707318</v>
      </c>
      <c r="M15" s="53">
        <v>7</v>
      </c>
      <c r="N15" s="17">
        <v>5</v>
      </c>
      <c r="O15" s="11">
        <f t="shared" si="4"/>
        <v>-2</v>
      </c>
      <c r="P15" s="19">
        <f t="shared" si="5"/>
        <v>-0.2857142857142857</v>
      </c>
      <c r="Q15" s="52">
        <v>99</v>
      </c>
      <c r="R15" s="17">
        <v>117</v>
      </c>
      <c r="S15" s="11">
        <f t="shared" si="6"/>
        <v>18</v>
      </c>
      <c r="T15" s="19">
        <f t="shared" si="7"/>
        <v>0.18181818181818182</v>
      </c>
      <c r="U15" s="52">
        <v>19</v>
      </c>
      <c r="V15" s="17">
        <v>14</v>
      </c>
      <c r="W15" s="11">
        <f t="shared" si="8"/>
        <v>-5</v>
      </c>
      <c r="X15" s="19">
        <f t="shared" si="9"/>
        <v>-0.26315789473684209</v>
      </c>
      <c r="Y15" s="17">
        <f t="shared" si="10"/>
        <v>322</v>
      </c>
      <c r="Z15" s="17">
        <f t="shared" si="11"/>
        <v>355</v>
      </c>
      <c r="AA15" s="11">
        <f t="shared" si="12"/>
        <v>33</v>
      </c>
      <c r="AB15" s="18">
        <f t="shared" si="13"/>
        <v>0.10248447204968944</v>
      </c>
      <c r="AC15" s="24"/>
    </row>
    <row r="16" spans="2:29" s="3" customFormat="1" ht="16.5" customHeight="1" x14ac:dyDescent="0.25">
      <c r="B16" s="35" t="s">
        <v>33</v>
      </c>
      <c r="C16" s="30" t="s">
        <v>54</v>
      </c>
      <c r="D16" s="20" t="s">
        <v>18</v>
      </c>
      <c r="E16" s="52">
        <v>320</v>
      </c>
      <c r="F16" s="17">
        <v>302</v>
      </c>
      <c r="G16" s="11">
        <f t="shared" si="0"/>
        <v>-18</v>
      </c>
      <c r="H16" s="19">
        <f t="shared" si="1"/>
        <v>-5.6250000000000001E-2</v>
      </c>
      <c r="I16" s="52">
        <v>91</v>
      </c>
      <c r="J16" s="17">
        <v>84</v>
      </c>
      <c r="K16" s="11">
        <f t="shared" si="2"/>
        <v>-7</v>
      </c>
      <c r="L16" s="19">
        <f t="shared" si="3"/>
        <v>-7.6923076923076927E-2</v>
      </c>
      <c r="M16" s="53">
        <v>23</v>
      </c>
      <c r="N16" s="17">
        <v>15</v>
      </c>
      <c r="O16" s="11">
        <f t="shared" si="4"/>
        <v>-8</v>
      </c>
      <c r="P16" s="19">
        <f t="shared" si="5"/>
        <v>-0.34782608695652173</v>
      </c>
      <c r="Q16" s="52">
        <v>259</v>
      </c>
      <c r="R16" s="17">
        <v>256</v>
      </c>
      <c r="S16" s="11">
        <f t="shared" si="6"/>
        <v>-3</v>
      </c>
      <c r="T16" s="19">
        <f t="shared" si="7"/>
        <v>-1.1583011583011582E-2</v>
      </c>
      <c r="U16" s="52">
        <v>47</v>
      </c>
      <c r="V16" s="17">
        <v>51</v>
      </c>
      <c r="W16" s="11">
        <f t="shared" si="8"/>
        <v>4</v>
      </c>
      <c r="X16" s="19">
        <f t="shared" si="9"/>
        <v>8.5106382978723402E-2</v>
      </c>
      <c r="Y16" s="17">
        <f t="shared" si="10"/>
        <v>740</v>
      </c>
      <c r="Z16" s="17">
        <f t="shared" si="11"/>
        <v>708</v>
      </c>
      <c r="AA16" s="11">
        <f t="shared" si="12"/>
        <v>-32</v>
      </c>
      <c r="AB16" s="18">
        <f t="shared" si="13"/>
        <v>-4.3243243243243246E-2</v>
      </c>
      <c r="AC16" s="24"/>
    </row>
    <row r="17" spans="2:29" s="4" customFormat="1" ht="16.5" customHeight="1" x14ac:dyDescent="0.25">
      <c r="B17" s="35" t="s">
        <v>34</v>
      </c>
      <c r="C17" s="30" t="s">
        <v>55</v>
      </c>
      <c r="D17" s="20" t="s">
        <v>19</v>
      </c>
      <c r="E17" s="52">
        <v>25</v>
      </c>
      <c r="F17" s="17">
        <v>28</v>
      </c>
      <c r="G17" s="11">
        <f t="shared" si="0"/>
        <v>3</v>
      </c>
      <c r="H17" s="19">
        <f t="shared" si="1"/>
        <v>0.12</v>
      </c>
      <c r="I17" s="52">
        <v>15</v>
      </c>
      <c r="J17" s="17">
        <v>13</v>
      </c>
      <c r="K17" s="11">
        <f t="shared" si="2"/>
        <v>-2</v>
      </c>
      <c r="L17" s="19">
        <f t="shared" si="3"/>
        <v>-0.13333333333333333</v>
      </c>
      <c r="M17" s="53">
        <v>16</v>
      </c>
      <c r="N17" s="17">
        <v>10</v>
      </c>
      <c r="O17" s="11">
        <f t="shared" si="4"/>
        <v>-6</v>
      </c>
      <c r="P17" s="19">
        <f t="shared" si="5"/>
        <v>-0.375</v>
      </c>
      <c r="Q17" s="52">
        <v>40</v>
      </c>
      <c r="R17" s="17">
        <v>33</v>
      </c>
      <c r="S17" s="11">
        <f t="shared" si="6"/>
        <v>-7</v>
      </c>
      <c r="T17" s="19">
        <f t="shared" si="7"/>
        <v>-0.17499999999999999</v>
      </c>
      <c r="U17" s="52">
        <v>14</v>
      </c>
      <c r="V17" s="17">
        <v>16</v>
      </c>
      <c r="W17" s="11">
        <f t="shared" si="8"/>
        <v>2</v>
      </c>
      <c r="X17" s="19">
        <f t="shared" si="9"/>
        <v>0.14285714285714285</v>
      </c>
      <c r="Y17" s="17">
        <f t="shared" si="10"/>
        <v>110</v>
      </c>
      <c r="Z17" s="17">
        <f t="shared" si="11"/>
        <v>100</v>
      </c>
      <c r="AA17" s="11">
        <f t="shared" si="12"/>
        <v>-10</v>
      </c>
      <c r="AB17" s="18">
        <f t="shared" si="13"/>
        <v>-9.0909090909090912E-2</v>
      </c>
      <c r="AC17" s="26"/>
    </row>
    <row r="18" spans="2:29" ht="16.5" customHeight="1" x14ac:dyDescent="0.25">
      <c r="B18" s="35" t="s">
        <v>35</v>
      </c>
      <c r="C18" s="30" t="s">
        <v>56</v>
      </c>
      <c r="D18" s="20" t="s">
        <v>20</v>
      </c>
      <c r="E18" s="52">
        <v>329</v>
      </c>
      <c r="F18" s="17">
        <v>331</v>
      </c>
      <c r="G18" s="11">
        <f t="shared" si="0"/>
        <v>2</v>
      </c>
      <c r="H18" s="19">
        <f t="shared" si="1"/>
        <v>6.0790273556231003E-3</v>
      </c>
      <c r="I18" s="52">
        <v>97</v>
      </c>
      <c r="J18" s="17">
        <v>105</v>
      </c>
      <c r="K18" s="11">
        <f t="shared" si="2"/>
        <v>8</v>
      </c>
      <c r="L18" s="19">
        <f t="shared" si="3"/>
        <v>8.247422680412371E-2</v>
      </c>
      <c r="M18" s="53">
        <v>55</v>
      </c>
      <c r="N18" s="17">
        <v>27</v>
      </c>
      <c r="O18" s="11">
        <f t="shared" si="4"/>
        <v>-28</v>
      </c>
      <c r="P18" s="19">
        <f t="shared" si="5"/>
        <v>-0.50909090909090904</v>
      </c>
      <c r="Q18" s="52">
        <v>102</v>
      </c>
      <c r="R18" s="17">
        <v>122</v>
      </c>
      <c r="S18" s="11">
        <f t="shared" si="6"/>
        <v>20</v>
      </c>
      <c r="T18" s="19">
        <f t="shared" si="7"/>
        <v>0.19607843137254902</v>
      </c>
      <c r="U18" s="52">
        <v>107</v>
      </c>
      <c r="V18" s="17">
        <v>86</v>
      </c>
      <c r="W18" s="11">
        <f t="shared" si="8"/>
        <v>-21</v>
      </c>
      <c r="X18" s="19">
        <f t="shared" si="9"/>
        <v>-0.19626168224299065</v>
      </c>
      <c r="Y18" s="17">
        <f t="shared" si="10"/>
        <v>690</v>
      </c>
      <c r="Z18" s="17">
        <f t="shared" si="11"/>
        <v>671</v>
      </c>
      <c r="AA18" s="11">
        <f t="shared" si="12"/>
        <v>-19</v>
      </c>
      <c r="AB18" s="18">
        <f t="shared" si="13"/>
        <v>-2.753623188405797E-2</v>
      </c>
      <c r="AC18" s="1"/>
    </row>
    <row r="19" spans="2:29" ht="16.5" customHeight="1" x14ac:dyDescent="0.25">
      <c r="B19" s="35" t="s">
        <v>58</v>
      </c>
      <c r="C19" s="30" t="s">
        <v>63</v>
      </c>
      <c r="D19" s="20" t="s">
        <v>21</v>
      </c>
      <c r="E19" s="52">
        <v>133</v>
      </c>
      <c r="F19" s="17">
        <v>182</v>
      </c>
      <c r="G19" s="11">
        <f t="shared" si="0"/>
        <v>49</v>
      </c>
      <c r="H19" s="19">
        <f t="shared" si="1"/>
        <v>0.36842105263157893</v>
      </c>
      <c r="I19" s="52">
        <v>46</v>
      </c>
      <c r="J19" s="17">
        <v>54</v>
      </c>
      <c r="K19" s="11">
        <f t="shared" si="2"/>
        <v>8</v>
      </c>
      <c r="L19" s="19">
        <f t="shared" si="3"/>
        <v>0.17391304347826086</v>
      </c>
      <c r="M19" s="53">
        <v>13</v>
      </c>
      <c r="N19" s="17">
        <v>6</v>
      </c>
      <c r="O19" s="11">
        <f t="shared" si="4"/>
        <v>-7</v>
      </c>
      <c r="P19" s="19">
        <f t="shared" si="5"/>
        <v>-0.53846153846153844</v>
      </c>
      <c r="Q19" s="52">
        <v>80</v>
      </c>
      <c r="R19" s="17">
        <v>116</v>
      </c>
      <c r="S19" s="11">
        <f t="shared" si="6"/>
        <v>36</v>
      </c>
      <c r="T19" s="19">
        <f t="shared" si="7"/>
        <v>0.45</v>
      </c>
      <c r="U19" s="52">
        <v>22</v>
      </c>
      <c r="V19" s="17">
        <v>27</v>
      </c>
      <c r="W19" s="11">
        <f t="shared" si="8"/>
        <v>5</v>
      </c>
      <c r="X19" s="19">
        <f t="shared" si="9"/>
        <v>0.22727272727272727</v>
      </c>
      <c r="Y19" s="17">
        <f t="shared" si="10"/>
        <v>294</v>
      </c>
      <c r="Z19" s="17">
        <f t="shared" si="11"/>
        <v>385</v>
      </c>
      <c r="AA19" s="11">
        <f t="shared" si="12"/>
        <v>91</v>
      </c>
      <c r="AB19" s="18">
        <f t="shared" si="13"/>
        <v>0.30952380952380953</v>
      </c>
    </row>
    <row r="20" spans="2:29" s="10" customFormat="1" ht="16.5" customHeight="1" x14ac:dyDescent="0.2">
      <c r="B20" s="36"/>
      <c r="C20" s="45"/>
      <c r="D20" s="20" t="s">
        <v>22</v>
      </c>
      <c r="E20" s="52">
        <v>756</v>
      </c>
      <c r="F20" s="17">
        <v>811</v>
      </c>
      <c r="G20" s="11">
        <f t="shared" si="0"/>
        <v>55</v>
      </c>
      <c r="H20" s="19">
        <f t="shared" si="1"/>
        <v>7.2751322751322747E-2</v>
      </c>
      <c r="I20" s="52">
        <v>340</v>
      </c>
      <c r="J20" s="17">
        <v>316</v>
      </c>
      <c r="K20" s="11">
        <f t="shared" si="2"/>
        <v>-24</v>
      </c>
      <c r="L20" s="19">
        <f t="shared" si="3"/>
        <v>-7.0588235294117646E-2</v>
      </c>
      <c r="M20" s="53">
        <v>183</v>
      </c>
      <c r="N20" s="17">
        <v>109</v>
      </c>
      <c r="O20" s="11">
        <f t="shared" si="4"/>
        <v>-74</v>
      </c>
      <c r="P20" s="19">
        <f t="shared" si="5"/>
        <v>-0.40437158469945356</v>
      </c>
      <c r="Q20" s="52">
        <v>631</v>
      </c>
      <c r="R20" s="17">
        <v>602</v>
      </c>
      <c r="S20" s="11">
        <f t="shared" si="6"/>
        <v>-29</v>
      </c>
      <c r="T20" s="19">
        <f t="shared" si="7"/>
        <v>-4.5958795562599047E-2</v>
      </c>
      <c r="U20" s="52">
        <v>209</v>
      </c>
      <c r="V20" s="17">
        <v>179</v>
      </c>
      <c r="W20" s="11">
        <f t="shared" si="8"/>
        <v>-30</v>
      </c>
      <c r="X20" s="19">
        <f t="shared" si="9"/>
        <v>-0.14354066985645933</v>
      </c>
      <c r="Y20" s="17">
        <f t="shared" si="10"/>
        <v>2119</v>
      </c>
      <c r="Z20" s="17">
        <f t="shared" si="11"/>
        <v>2017</v>
      </c>
      <c r="AA20" s="11">
        <f t="shared" si="12"/>
        <v>-102</v>
      </c>
      <c r="AB20" s="18">
        <f t="shared" si="13"/>
        <v>-4.8135913166588017E-2</v>
      </c>
      <c r="AC20" s="27"/>
    </row>
    <row r="21" spans="2:29" ht="16.5" customHeight="1" x14ac:dyDescent="0.2">
      <c r="B21" s="36"/>
      <c r="C21" s="45"/>
      <c r="D21" s="22" t="s">
        <v>7</v>
      </c>
      <c r="E21" s="52">
        <v>231</v>
      </c>
      <c r="F21" s="52">
        <v>238</v>
      </c>
      <c r="G21" s="11">
        <f t="shared" si="0"/>
        <v>7</v>
      </c>
      <c r="H21" s="19">
        <f t="shared" si="1"/>
        <v>3.0303030303030304E-2</v>
      </c>
      <c r="I21" s="52">
        <v>147</v>
      </c>
      <c r="J21" s="52">
        <v>141</v>
      </c>
      <c r="K21" s="11">
        <f t="shared" si="2"/>
        <v>-6</v>
      </c>
      <c r="L21" s="19">
        <f t="shared" si="3"/>
        <v>-4.0816326530612242E-2</v>
      </c>
      <c r="M21" s="53">
        <v>20</v>
      </c>
      <c r="N21" s="52">
        <v>25</v>
      </c>
      <c r="O21" s="11">
        <f t="shared" si="4"/>
        <v>5</v>
      </c>
      <c r="P21" s="19">
        <f t="shared" si="5"/>
        <v>0.25</v>
      </c>
      <c r="Q21" s="52">
        <v>181</v>
      </c>
      <c r="R21" s="52">
        <v>177</v>
      </c>
      <c r="S21" s="11">
        <f t="shared" si="6"/>
        <v>-4</v>
      </c>
      <c r="T21" s="19">
        <f t="shared" si="7"/>
        <v>-2.2099447513812154E-2</v>
      </c>
      <c r="U21" s="52">
        <v>263</v>
      </c>
      <c r="V21" s="52">
        <v>238</v>
      </c>
      <c r="W21" s="11">
        <f t="shared" si="8"/>
        <v>-25</v>
      </c>
      <c r="X21" s="19">
        <f t="shared" si="9"/>
        <v>-9.5057034220532313E-2</v>
      </c>
      <c r="Y21" s="17">
        <f t="shared" si="10"/>
        <v>842</v>
      </c>
      <c r="Z21" s="17">
        <f t="shared" si="11"/>
        <v>819</v>
      </c>
      <c r="AA21" s="11">
        <f t="shared" si="12"/>
        <v>-23</v>
      </c>
      <c r="AB21" s="18">
        <f t="shared" si="13"/>
        <v>-2.7315914489311165E-2</v>
      </c>
      <c r="AC21" s="14"/>
    </row>
    <row r="22" spans="2:29" ht="16.5" customHeight="1" thickBot="1" x14ac:dyDescent="0.25">
      <c r="B22" s="37"/>
      <c r="C22" s="38"/>
      <c r="D22" s="39" t="s">
        <v>0</v>
      </c>
      <c r="E22" s="40">
        <f>SUM(E6:E21)</f>
        <v>3730</v>
      </c>
      <c r="F22" s="40">
        <f>SUM(F6:F21)</f>
        <v>3802</v>
      </c>
      <c r="G22" s="43">
        <f t="shared" si="0"/>
        <v>72</v>
      </c>
      <c r="H22" s="44">
        <f t="shared" si="1"/>
        <v>1.9302949061662199E-2</v>
      </c>
      <c r="I22" s="40">
        <f>SUM(I6:I21)</f>
        <v>1917</v>
      </c>
      <c r="J22" s="40">
        <f>SUM(J6:J21)</f>
        <v>1758</v>
      </c>
      <c r="K22" s="40">
        <f t="shared" ref="K22" si="14">J22-I22</f>
        <v>-159</v>
      </c>
      <c r="L22" s="41">
        <f t="shared" ref="L22" si="15">K22/I22</f>
        <v>-8.2942097026604072E-2</v>
      </c>
      <c r="M22" s="40">
        <f>SUM(M6:M21)</f>
        <v>1453</v>
      </c>
      <c r="N22" s="40">
        <f>SUM(N6:N21)</f>
        <v>650</v>
      </c>
      <c r="O22" s="40">
        <f t="shared" ref="O22" si="16">N22-M22</f>
        <v>-803</v>
      </c>
      <c r="P22" s="41">
        <f t="shared" ref="P22" si="17">O22/M22</f>
        <v>-0.55264969029593947</v>
      </c>
      <c r="Q22" s="40">
        <f>SUM(Q6:Q21)</f>
        <v>3069</v>
      </c>
      <c r="R22" s="40">
        <f>SUM(R6:R21)</f>
        <v>3103</v>
      </c>
      <c r="S22" s="40">
        <f t="shared" ref="S22" si="18">R22-Q22</f>
        <v>34</v>
      </c>
      <c r="T22" s="41">
        <f t="shared" ref="T22" si="19">S22/Q22</f>
        <v>1.1078527207559466E-2</v>
      </c>
      <c r="U22" s="47">
        <f>SUM(U6:U21)</f>
        <v>1495</v>
      </c>
      <c r="V22" s="40">
        <f>SUM(V6:V21)</f>
        <v>1273</v>
      </c>
      <c r="W22" s="40">
        <f t="shared" si="8"/>
        <v>-222</v>
      </c>
      <c r="X22" s="41">
        <f t="shared" ref="X22" si="20">W22/U22</f>
        <v>-0.14849498327759197</v>
      </c>
      <c r="Y22" s="40">
        <f>SUM(Y6:Y21)</f>
        <v>11664</v>
      </c>
      <c r="Z22" s="40">
        <f>SUM(Z6:Z21)</f>
        <v>10586</v>
      </c>
      <c r="AA22" s="40">
        <f t="shared" ref="AA22" si="21">Z22-Y22</f>
        <v>-1078</v>
      </c>
      <c r="AB22" s="42">
        <f t="shared" ref="AB22" si="22">AA22/Y22</f>
        <v>-9.2421124828532236E-2</v>
      </c>
    </row>
    <row r="23" spans="2:29" ht="16.5" customHeight="1" x14ac:dyDescent="0.2">
      <c r="B23" s="6"/>
      <c r="C23" s="6"/>
      <c r="D23" s="15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">
      <c r="B24" s="6"/>
      <c r="C24" s="6"/>
      <c r="D24" s="15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2"/>
      <c r="X24" s="12"/>
      <c r="Y24" s="12"/>
      <c r="Z24" s="12"/>
      <c r="AA24" s="12"/>
      <c r="AB24" s="6"/>
    </row>
    <row r="25" spans="2:29" x14ac:dyDescent="0.2">
      <c r="D25" s="6"/>
      <c r="J25" s="16" t="s">
        <v>41</v>
      </c>
      <c r="R25" s="2"/>
      <c r="W25" s="14"/>
      <c r="X25" s="14"/>
      <c r="Y25" s="14"/>
      <c r="Z25" s="13"/>
      <c r="AA25" s="14"/>
    </row>
    <row r="27" spans="2:29" x14ac:dyDescent="0.2">
      <c r="G27"/>
      <c r="H27"/>
    </row>
    <row r="28" spans="2:29" x14ac:dyDescent="0.2">
      <c r="G28"/>
      <c r="H28"/>
    </row>
    <row r="32" spans="2:29" x14ac:dyDescent="0.2">
      <c r="H32" s="48"/>
      <c r="L32" s="48"/>
      <c r="P32" s="48"/>
      <c r="T32" s="48"/>
      <c r="X32" s="49"/>
      <c r="AB32" s="49"/>
    </row>
    <row r="33" spans="5:28" x14ac:dyDescent="0.2">
      <c r="H33" s="48"/>
      <c r="L33" s="48"/>
      <c r="T33" s="48"/>
      <c r="AB33" s="49"/>
    </row>
    <row r="34" spans="5:28" x14ac:dyDescent="0.2">
      <c r="H34" s="48"/>
      <c r="L34" s="48"/>
      <c r="P34" s="48"/>
      <c r="T34" s="48"/>
      <c r="X34" s="49"/>
      <c r="AB34" s="49"/>
    </row>
    <row r="35" spans="5:28" x14ac:dyDescent="0.2">
      <c r="H35" s="48"/>
      <c r="L35" s="48"/>
      <c r="T35" s="48"/>
      <c r="X35" s="49"/>
      <c r="AB35" s="49"/>
    </row>
    <row r="36" spans="5:28" x14ac:dyDescent="0.2">
      <c r="H36" s="48"/>
      <c r="L36" s="48"/>
      <c r="T36" s="48"/>
      <c r="X36" s="49"/>
      <c r="AB36" s="49"/>
    </row>
    <row r="37" spans="5:28" x14ac:dyDescent="0.2">
      <c r="H37" s="48"/>
      <c r="L37" s="48"/>
      <c r="P37" s="48"/>
      <c r="T37" s="48"/>
      <c r="X37" s="49"/>
      <c r="AB37" s="49"/>
    </row>
    <row r="38" spans="5:28" x14ac:dyDescent="0.2">
      <c r="H38" s="48"/>
      <c r="L38" s="48"/>
      <c r="P38" s="48"/>
      <c r="T38" s="48"/>
      <c r="X38" s="49"/>
      <c r="AB38" s="49"/>
    </row>
    <row r="39" spans="5:28" x14ac:dyDescent="0.2">
      <c r="H39" s="48"/>
      <c r="L39" s="48"/>
      <c r="P39" s="48"/>
      <c r="T39" s="48"/>
      <c r="X39" s="49"/>
      <c r="AB39" s="49"/>
    </row>
    <row r="40" spans="5:28" x14ac:dyDescent="0.2">
      <c r="H40" s="48"/>
      <c r="L40" s="48"/>
      <c r="P40" s="48"/>
      <c r="T40" s="48"/>
      <c r="X40" s="49"/>
      <c r="AA40" s="50"/>
      <c r="AB40" s="49"/>
    </row>
    <row r="41" spans="5:28" x14ac:dyDescent="0.2">
      <c r="H41" s="48"/>
      <c r="L41" s="48"/>
      <c r="P41" s="48"/>
      <c r="T41" s="48"/>
      <c r="X41" s="49"/>
      <c r="AB41" s="49"/>
    </row>
    <row r="42" spans="5:28" x14ac:dyDescent="0.2">
      <c r="H42" s="48"/>
      <c r="L42" s="48"/>
      <c r="P42" s="48"/>
      <c r="T42" s="48"/>
      <c r="X42" s="49"/>
      <c r="AB42" s="49"/>
    </row>
    <row r="43" spans="5:28" x14ac:dyDescent="0.2">
      <c r="H43" s="48"/>
      <c r="L43" s="48"/>
      <c r="P43" s="48"/>
      <c r="T43" s="48"/>
      <c r="X43" s="49"/>
      <c r="AB43" s="49"/>
    </row>
    <row r="44" spans="5:28" x14ac:dyDescent="0.2">
      <c r="H44" s="48"/>
      <c r="L44" s="48"/>
      <c r="P44" s="48"/>
      <c r="T44" s="48"/>
      <c r="X44" s="49"/>
      <c r="AB44" s="49"/>
    </row>
    <row r="45" spans="5:28" x14ac:dyDescent="0.2">
      <c r="H45" s="48"/>
      <c r="L45" s="48"/>
      <c r="P45" s="48"/>
      <c r="T45" s="48"/>
      <c r="X45" s="49"/>
      <c r="AB45" s="49"/>
    </row>
    <row r="46" spans="5:28" x14ac:dyDescent="0.2">
      <c r="H46" s="48"/>
      <c r="L46" s="48"/>
      <c r="P46" s="48"/>
      <c r="T46" s="48"/>
      <c r="X46" s="49"/>
      <c r="AB46" s="49"/>
    </row>
    <row r="47" spans="5:28" x14ac:dyDescent="0.2">
      <c r="H47" s="48"/>
      <c r="L47" s="48"/>
      <c r="P47" s="48"/>
      <c r="T47" s="48"/>
      <c r="X47" s="49"/>
      <c r="AB47" s="49"/>
    </row>
    <row r="48" spans="5:28" x14ac:dyDescent="0.2">
      <c r="E48" s="50"/>
      <c r="F48" s="50"/>
      <c r="H48" s="48"/>
      <c r="I48" s="50"/>
      <c r="J48" s="50"/>
      <c r="L48" s="48"/>
      <c r="M48" s="51"/>
      <c r="N48" s="51"/>
      <c r="O48" s="51"/>
      <c r="P48" s="48"/>
      <c r="Q48" s="50"/>
      <c r="R48" s="50"/>
      <c r="T48" s="48"/>
      <c r="V48" s="50"/>
      <c r="X48" s="49"/>
      <c r="Y48" s="50"/>
      <c r="Z48" s="50"/>
      <c r="AA48" s="50"/>
      <c r="AB48" s="49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2022-07-26T10:09:58Z</cp:lastPrinted>
  <dcterms:created xsi:type="dcterms:W3CDTF">2003-11-04T06:27:00Z</dcterms:created>
  <dcterms:modified xsi:type="dcterms:W3CDTF">2022-08-03T07:08:04Z</dcterms:modified>
</cp:coreProperties>
</file>